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80" windowHeight="11640" activeTab="0"/>
  </bookViews>
  <sheets>
    <sheet name="Приложение 18 (4)" sheetId="1" r:id="rId1"/>
  </sheets>
  <definedNames>
    <definedName name="_xlnm.Print_Titles" localSheetId="0">'Приложение 18 (4)'!$8:$8</definedName>
    <definedName name="_xlnm.Print_Area" localSheetId="0">'Приложение 18 (4)'!$A$1:$C$39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<sst xmlns="http://schemas.openxmlformats.org/spreadsheetml/2006/main" count="60" uniqueCount="60">
  <si>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</si>
  <si>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Наименование</t>
  </si>
  <si>
    <t>Уплата земельного налога и налога на имущество</t>
  </si>
  <si>
    <t>Обслуживание долговых обязательств, связанных с использованием бюджетных кредитов, полученных из федерального бюджета</t>
  </si>
  <si>
    <t>1.1</t>
  </si>
  <si>
    <t>1.1.1</t>
  </si>
  <si>
    <t>1.1.2</t>
  </si>
  <si>
    <t>1.1.3</t>
  </si>
  <si>
    <t>1.1.4</t>
  </si>
  <si>
    <t>Мероприятия по развитию автомобильных дорог в Удмуртской Республике</t>
  </si>
  <si>
    <t>1.1.5</t>
  </si>
  <si>
    <t>Содержание учреждений, осуществляющих управление автомобильными дорогами</t>
  </si>
  <si>
    <t>1.1.6</t>
  </si>
  <si>
    <t>1.2</t>
  </si>
  <si>
    <t>2</t>
  </si>
  <si>
    <t>3</t>
  </si>
  <si>
    <t>3.1</t>
  </si>
  <si>
    <t>Итого:</t>
  </si>
  <si>
    <t>1.1.1.1</t>
  </si>
  <si>
    <t>1.1.1.2</t>
  </si>
  <si>
    <t>Содержание и обеспечение деятельности учреждения, обеспечивающего функционирование системы весового контроля автотранспортных средств и систем организации дорожного движения</t>
  </si>
  <si>
    <t>Государственная программа Удмуртской Республики «Развитие транспортной системы Удмуртской Республики»</t>
  </si>
  <si>
    <t>Подпрограмма «Развитие дорожного хозяйства»</t>
  </si>
  <si>
    <t>Содержание автомобильных дорог регионального или межмуниципального значения</t>
  </si>
  <si>
    <t>Содержание автомобильных дорог местного значения и сооружений на них, по которым проходят маршруты школьных автобусов</t>
  </si>
  <si>
    <t>Субсидии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</si>
  <si>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Подпрограмма «Устойчивое развитие сельских территорий»</t>
  </si>
  <si>
    <t>к Закону Удмуртской Республики</t>
  </si>
  <si>
    <t>Подпрограмма «Повышение безопасности дорожного движения»</t>
  </si>
  <si>
    <t>Сумма</t>
  </si>
  <si>
    <t xml:space="preserve"> 3.1.1</t>
  </si>
  <si>
    <t>тыс. руб.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</si>
  <si>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 на 2013 – 2020 годы</t>
  </si>
  <si>
    <t>Приложение 12</t>
  </si>
  <si>
    <t>«О бюджете Удмуртской Республики на 2018 год</t>
  </si>
  <si>
    <t>и на плановый период 2019 и 2020 годов»</t>
  </si>
  <si>
    <t>Распределение бюджетных ассигнований дорожного фонда Удмуртской Республики 
на 2018 год</t>
  </si>
  <si>
    <t>Мероприятия, направленные на развитие внутреннего и въездного туризма в Удмуртской Республике</t>
  </si>
  <si>
    <t>Непрограммные направления деятельности</t>
  </si>
  <si>
    <t>Расходы капитального характера, не включенные в государственные программы Удмуртской Республики</t>
  </si>
  <si>
    <t>Оказание поддержки моногородам Удмуртской Республики</t>
  </si>
  <si>
    <t>4.1</t>
  </si>
  <si>
    <t>4.1.1</t>
  </si>
  <si>
    <t>5</t>
  </si>
  <si>
    <t>5.1</t>
  </si>
  <si>
    <t>5.1.1</t>
  </si>
  <si>
    <t>Подпрограмма«Развитие туризма»</t>
  </si>
  <si>
    <t>Реализация мероприятий федеральной целевой программы «Устойчивое развитие сельских территорий на 2014 - 2017 годы и на период до 2020 года» (развитие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продукции)</t>
  </si>
  <si>
    <t>Государственная программа Удмуртской Республики «Культура Удмуртии»</t>
  </si>
  <si>
    <t>* 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</si>
  <si>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</si>
  <si>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 xml:space="preserve">        – транспортный налог</t>
  </si>
  <si>
    <t xml:space="preserve">        – государственная пошлина за выдачу органом исполнительной  власти 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</si>
  <si>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       –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крупно-габаритных грузов, зачисляемые в бюджеты субъектов Российской Федерации</t>
  </si>
  <si>
    <t xml:space="preserve">        – иные доходы</t>
  </si>
  <si>
    <t xml:space="preserve">        – субсидии бюджетам субъектов Российской Федерации на реализацию мероприятий федеральной целевой программы «Развитие внутреннего и въездного туризма в Российской Федерации (2011 - 2018 годы)»</t>
  </si>
  <si>
    <t xml:space="preserve">        – субсидии бюджетам субъектов Российской Федерации на реализацию мероприятий по комплексному обустройству населенных пунктов, расположенных в сельской местности, объектами социальной, инженерной инфраструктуры и автомобильными дорогами,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 </t>
  </si>
  <si>
    <t>Итого</t>
  </si>
  <si>
    <t>Субсидии Обществу с ограниченной ответственностью «Региональная Инвестиционная Компания» в целях возмещения затрат в соответствии с концессионным соглашением от 21 мая 2012 года «О строительстве  и эксплуатации на платной основе мостовых переходов через реку Кама и реку Буй у города Камбарка на автомобильной дороге Ижевск - Сарапул - Камбарка - граница Республики Башкортостан в Удмуртской Республике»</t>
  </si>
  <si>
    <t>Приложение 6 к таблице 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</si>
</sst>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#,##0.0"/>
    <numFmt numFmtId="182" formatCode="#,##0.00000_ ;\-#,##0.00000\ "/>
    <numFmt numFmtId="183" formatCode="#,##0.0_ ;\-#,##0.0\ "/>
    <numFmt numFmtId="184" formatCode="#,##0.000"/>
    <numFmt numFmtId="185" formatCode="_-* #,##0.000_р_._-;\-* #,##0.000_р_._-;_-* &quot;-&quot;???_р_._-;_-@_-"/>
    <numFmt numFmtId="186" formatCode="0.000"/>
    <numFmt numFmtId="187" formatCode="0.0000"/>
    <numFmt numFmtId="188" formatCode="0.0"/>
    <numFmt numFmtId="189" formatCode="#,##0.0_р_.;\-#,##0.0_р_."/>
    <numFmt numFmtId="190" formatCode="[$-FC19]d\ mmmm\ yyyy\ &quot;г.&quot;"/>
    <numFmt numFmtId="191" formatCode="_-* #,##0_р_._-;\-* #,##0_р_._-;_-* &quot;-&quot;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\ _₽_-;\-* #,##0.0\ _₽_-;_-* &quot;-&quot;?\ _₽_-;_-@_-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3" fontId="21" fillId="0" borderId="0" xfId="0" applyNumberFormat="1" applyFont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173" fontId="21" fillId="0" borderId="0" xfId="0" applyNumberFormat="1" applyFont="1" applyAlignment="1">
      <alignment vertical="center"/>
    </xf>
    <xf numFmtId="173" fontId="21" fillId="0" borderId="10" xfId="0" applyNumberFormat="1" applyFont="1" applyFill="1" applyBorder="1" applyAlignment="1">
      <alignment vertical="center"/>
    </xf>
    <xf numFmtId="196" fontId="21" fillId="0" borderId="0" xfId="0" applyNumberFormat="1" applyFont="1" applyAlignment="1">
      <alignment vertical="center"/>
    </xf>
    <xf numFmtId="173" fontId="20" fillId="0" borderId="10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>
      <alignment vertical="center" wrapText="1"/>
    </xf>
    <xf numFmtId="174" fontId="26" fillId="0" borderId="0" xfId="0" applyNumberFormat="1" applyFont="1" applyAlignment="1">
      <alignment vertical="center"/>
    </xf>
    <xf numFmtId="173" fontId="26" fillId="24" borderId="0" xfId="67" applyNumberFormat="1" applyFont="1" applyFill="1" applyBorder="1" applyAlignment="1">
      <alignment vertical="center" wrapText="1"/>
    </xf>
    <xf numFmtId="173" fontId="27" fillId="24" borderId="0" xfId="67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1" fillId="24" borderId="0" xfId="0" applyFont="1" applyFill="1" applyAlignment="1">
      <alignment horizontal="left" vertical="center" wrapText="1"/>
    </xf>
    <xf numFmtId="0" fontId="27" fillId="24" borderId="0" xfId="0" applyFont="1" applyFill="1" applyBorder="1" applyAlignment="1">
      <alignment horizontal="left" vertical="center" wrapText="1"/>
    </xf>
    <xf numFmtId="2" fontId="26" fillId="24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Примечание 2 2" xfId="58"/>
    <cellStyle name="Примечание 2 3" xfId="59"/>
    <cellStyle name="Примечание 3" xfId="60"/>
    <cellStyle name="Примечание 4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12FADD2CDE411F88D8BBCFF6C14BFABE8777F8BFFEBFD15180F940F526764984DA81E5854A6B939A67A13a4VC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90" zoomScaleSheetLayoutView="90" zoomScalePageLayoutView="0" workbookViewId="0" topLeftCell="A19">
      <selection activeCell="E4" sqref="E4"/>
    </sheetView>
  </sheetViews>
  <sheetFormatPr defaultColWidth="9.00390625" defaultRowHeight="12.75"/>
  <cols>
    <col min="1" max="1" width="9.75390625" style="6" customWidth="1"/>
    <col min="2" max="2" width="72.00390625" style="5" customWidth="1"/>
    <col min="3" max="3" width="17.25390625" style="5" customWidth="1"/>
    <col min="4" max="4" width="16.00390625" style="5" bestFit="1" customWidth="1"/>
    <col min="5" max="5" width="17.625" style="5" customWidth="1"/>
    <col min="6" max="16384" width="9.125" style="5" customWidth="1"/>
  </cols>
  <sheetData>
    <row r="1" spans="2:3" ht="15.75">
      <c r="B1" s="29" t="s">
        <v>59</v>
      </c>
      <c r="C1" s="29"/>
    </row>
    <row r="2" spans="1:3" ht="16.5" customHeight="1">
      <c r="A2" s="30" t="s">
        <v>33</v>
      </c>
      <c r="B2" s="31"/>
      <c r="C2" s="31"/>
    </row>
    <row r="3" spans="1:3" ht="16.5" customHeight="1">
      <c r="A3" s="30" t="s">
        <v>27</v>
      </c>
      <c r="B3" s="31"/>
      <c r="C3" s="31"/>
    </row>
    <row r="4" spans="1:3" ht="16.5" customHeight="1">
      <c r="A4" s="30" t="s">
        <v>34</v>
      </c>
      <c r="B4" s="31"/>
      <c r="C4" s="31"/>
    </row>
    <row r="5" spans="1:3" ht="16.5" customHeight="1">
      <c r="A5" s="32" t="s">
        <v>35</v>
      </c>
      <c r="B5" s="33"/>
      <c r="C5" s="33"/>
    </row>
    <row r="6" spans="1:3" ht="51.75" customHeight="1">
      <c r="A6" s="34" t="s">
        <v>36</v>
      </c>
      <c r="B6" s="35"/>
      <c r="C6" s="35"/>
    </row>
    <row r="7" spans="1:3" s="7" customFormat="1" ht="13.5" customHeight="1">
      <c r="A7" s="6"/>
      <c r="C7" s="16" t="s">
        <v>31</v>
      </c>
    </row>
    <row r="8" spans="1:3" ht="43.5" customHeight="1">
      <c r="A8" s="3" t="s">
        <v>0</v>
      </c>
      <c r="B8" s="3" t="s">
        <v>1</v>
      </c>
      <c r="C8" s="3" t="s">
        <v>29</v>
      </c>
    </row>
    <row r="9" spans="1:7" s="7" customFormat="1" ht="34.5" customHeight="1">
      <c r="A9" s="8">
        <v>1</v>
      </c>
      <c r="B9" s="9" t="s">
        <v>21</v>
      </c>
      <c r="C9" s="18">
        <f>C10+C19</f>
        <v>4212846</v>
      </c>
      <c r="G9" s="15"/>
    </row>
    <row r="10" spans="1:5" s="7" customFormat="1" ht="21" customHeight="1">
      <c r="A10" s="10" t="s">
        <v>4</v>
      </c>
      <c r="B10" s="9" t="s">
        <v>22</v>
      </c>
      <c r="C10" s="18">
        <f>C11+C14+C15+C16+C17+C18</f>
        <v>4188543.5</v>
      </c>
      <c r="D10" s="17">
        <f>C11+C14+C15+C16+C17+C18</f>
        <v>4188543.5</v>
      </c>
      <c r="E10" s="19">
        <f>C10-D10</f>
        <v>0</v>
      </c>
    </row>
    <row r="11" spans="1:3" s="7" customFormat="1" ht="25.5" customHeight="1">
      <c r="A11" s="1" t="s">
        <v>5</v>
      </c>
      <c r="B11" s="9" t="s">
        <v>9</v>
      </c>
      <c r="C11" s="18">
        <f>1473935.3+442531</f>
        <v>1916466.3</v>
      </c>
    </row>
    <row r="12" spans="1:3" s="7" customFormat="1" ht="53.25" customHeight="1">
      <c r="A12" s="1" t="s">
        <v>18</v>
      </c>
      <c r="B12" s="9" t="s">
        <v>25</v>
      </c>
      <c r="C12" s="18">
        <f>330112</f>
        <v>330112</v>
      </c>
    </row>
    <row r="13" spans="1:3" s="7" customFormat="1" ht="99" customHeight="1">
      <c r="A13" s="1" t="s">
        <v>19</v>
      </c>
      <c r="B13" s="13" t="s">
        <v>58</v>
      </c>
      <c r="C13" s="18">
        <v>450000</v>
      </c>
    </row>
    <row r="14" spans="1:3" s="7" customFormat="1" ht="24" customHeight="1">
      <c r="A14" s="10" t="s">
        <v>6</v>
      </c>
      <c r="B14" s="9" t="s">
        <v>2</v>
      </c>
      <c r="C14" s="18">
        <f>416.6</f>
        <v>416.6</v>
      </c>
    </row>
    <row r="15" spans="1:3" s="7" customFormat="1" ht="31.5">
      <c r="A15" s="1" t="s">
        <v>7</v>
      </c>
      <c r="B15" s="9" t="s">
        <v>23</v>
      </c>
      <c r="C15" s="18">
        <v>2040000</v>
      </c>
    </row>
    <row r="16" spans="1:3" s="7" customFormat="1" ht="41.25" customHeight="1">
      <c r="A16" s="1" t="s">
        <v>8</v>
      </c>
      <c r="B16" s="9" t="s">
        <v>24</v>
      </c>
      <c r="C16" s="18">
        <v>94680</v>
      </c>
    </row>
    <row r="17" spans="1:3" s="7" customFormat="1" ht="36" customHeight="1">
      <c r="A17" s="10" t="s">
        <v>10</v>
      </c>
      <c r="B17" s="9" t="s">
        <v>11</v>
      </c>
      <c r="C17" s="18">
        <v>40892.8</v>
      </c>
    </row>
    <row r="18" spans="1:3" s="7" customFormat="1" ht="54" customHeight="1">
      <c r="A18" s="10" t="s">
        <v>12</v>
      </c>
      <c r="B18" s="9" t="s">
        <v>20</v>
      </c>
      <c r="C18" s="18">
        <v>96087.8</v>
      </c>
    </row>
    <row r="19" spans="1:3" s="7" customFormat="1" ht="25.5" customHeight="1">
      <c r="A19" s="10" t="s">
        <v>13</v>
      </c>
      <c r="B19" s="9" t="s">
        <v>28</v>
      </c>
      <c r="C19" s="18">
        <v>24302.5</v>
      </c>
    </row>
    <row r="20" spans="1:3" s="7" customFormat="1" ht="33" customHeight="1">
      <c r="A20" s="10" t="s">
        <v>14</v>
      </c>
      <c r="B20" s="12" t="s">
        <v>3</v>
      </c>
      <c r="C20" s="18">
        <v>632.3</v>
      </c>
    </row>
    <row r="21" spans="1:3" s="7" customFormat="1" ht="54" customHeight="1">
      <c r="A21" s="1" t="s">
        <v>15</v>
      </c>
      <c r="B21" s="9" t="s">
        <v>32</v>
      </c>
      <c r="C21" s="18">
        <v>606404</v>
      </c>
    </row>
    <row r="22" spans="1:4" s="7" customFormat="1" ht="19.5" customHeight="1">
      <c r="A22" s="1" t="s">
        <v>16</v>
      </c>
      <c r="B22" s="9" t="s">
        <v>26</v>
      </c>
      <c r="C22" s="18">
        <v>606404</v>
      </c>
      <c r="D22" s="11"/>
    </row>
    <row r="23" spans="1:3" s="7" customFormat="1" ht="86.25" customHeight="1">
      <c r="A23" s="1" t="s">
        <v>30</v>
      </c>
      <c r="B23" s="14" t="s">
        <v>47</v>
      </c>
      <c r="C23" s="18">
        <v>606404</v>
      </c>
    </row>
    <row r="24" spans="1:3" s="7" customFormat="1" ht="36" customHeight="1">
      <c r="A24" s="4">
        <v>4</v>
      </c>
      <c r="B24" s="21" t="s">
        <v>48</v>
      </c>
      <c r="C24" s="18">
        <v>71900</v>
      </c>
    </row>
    <row r="25" spans="1:3" s="7" customFormat="1" ht="19.5" customHeight="1">
      <c r="A25" s="1" t="s">
        <v>41</v>
      </c>
      <c r="B25" s="14" t="s">
        <v>46</v>
      </c>
      <c r="C25" s="18">
        <v>71900</v>
      </c>
    </row>
    <row r="26" spans="1:3" s="7" customFormat="1" ht="39" customHeight="1">
      <c r="A26" s="1" t="s">
        <v>42</v>
      </c>
      <c r="B26" s="14" t="s">
        <v>37</v>
      </c>
      <c r="C26" s="18">
        <v>71900</v>
      </c>
    </row>
    <row r="27" spans="1:3" s="7" customFormat="1" ht="19.5" customHeight="1">
      <c r="A27" s="1" t="s">
        <v>43</v>
      </c>
      <c r="B27" s="14" t="s">
        <v>38</v>
      </c>
      <c r="C27" s="18">
        <v>4425</v>
      </c>
    </row>
    <row r="28" spans="1:3" s="7" customFormat="1" ht="35.25" customHeight="1">
      <c r="A28" s="1" t="s">
        <v>44</v>
      </c>
      <c r="B28" s="14" t="s">
        <v>39</v>
      </c>
      <c r="C28" s="18">
        <v>4425</v>
      </c>
    </row>
    <row r="29" spans="1:3" s="7" customFormat="1" ht="19.5" customHeight="1">
      <c r="A29" s="1" t="s">
        <v>45</v>
      </c>
      <c r="B29" s="14" t="s">
        <v>40</v>
      </c>
      <c r="C29" s="18">
        <v>4425</v>
      </c>
    </row>
    <row r="30" spans="1:3" s="7" customFormat="1" ht="23.25" customHeight="1">
      <c r="A30" s="3"/>
      <c r="B30" s="2" t="s">
        <v>17</v>
      </c>
      <c r="C30" s="20">
        <f>C27+C24+C21+C20+C9</f>
        <v>4896207.3</v>
      </c>
    </row>
    <row r="31" spans="1:3" ht="15.75">
      <c r="A31" s="25" t="s">
        <v>49</v>
      </c>
      <c r="B31" s="25"/>
      <c r="C31" s="22"/>
    </row>
    <row r="32" spans="1:3" ht="78" customHeight="1">
      <c r="A32" s="28" t="s">
        <v>50</v>
      </c>
      <c r="B32" s="28"/>
      <c r="C32" s="23">
        <v>3125479</v>
      </c>
    </row>
    <row r="33" spans="1:3" ht="23.25" customHeight="1">
      <c r="A33" s="28" t="s">
        <v>51</v>
      </c>
      <c r="B33" s="28"/>
      <c r="C33" s="23">
        <f>925000+100000</f>
        <v>1025000</v>
      </c>
    </row>
    <row r="34" spans="1:3" ht="85.5" customHeight="1">
      <c r="A34" s="28" t="s">
        <v>52</v>
      </c>
      <c r="B34" s="28"/>
      <c r="C34" s="23">
        <v>6369</v>
      </c>
    </row>
    <row r="35" spans="1:3" ht="70.5" customHeight="1">
      <c r="A35" s="28" t="s">
        <v>53</v>
      </c>
      <c r="B35" s="28"/>
      <c r="C35" s="23">
        <f>221864+52437</f>
        <v>274301</v>
      </c>
    </row>
    <row r="36" spans="1:3" ht="21.75" customHeight="1">
      <c r="A36" s="28" t="s">
        <v>54</v>
      </c>
      <c r="B36" s="28"/>
      <c r="C36" s="23">
        <v>1999</v>
      </c>
    </row>
    <row r="37" spans="1:3" ht="51" customHeight="1">
      <c r="A37" s="26" t="s">
        <v>55</v>
      </c>
      <c r="B37" s="26"/>
      <c r="C37" s="23">
        <v>49600</v>
      </c>
    </row>
    <row r="38" spans="1:3" ht="101.25" customHeight="1">
      <c r="A38" s="26" t="s">
        <v>56</v>
      </c>
      <c r="B38" s="26"/>
      <c r="C38" s="23">
        <v>413459.3</v>
      </c>
    </row>
    <row r="39" spans="1:3" ht="27" customHeight="1">
      <c r="A39" s="27" t="s">
        <v>57</v>
      </c>
      <c r="B39" s="27"/>
      <c r="C39" s="24">
        <f>SUM(C32:C38)</f>
        <v>4896207.3</v>
      </c>
    </row>
  </sheetData>
  <sheetProtection/>
  <mergeCells count="15">
    <mergeCell ref="B1:C1"/>
    <mergeCell ref="A2:C2"/>
    <mergeCell ref="A3:C3"/>
    <mergeCell ref="A4:C4"/>
    <mergeCell ref="A5:C5"/>
    <mergeCell ref="A6:C6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hyperlinks>
    <hyperlink ref="B24" r:id="rId1" display="consultantplus://offline/ref=012FADD2CDE411F88D8BBCFF6C14BFABE8777F8BFFEBFD15180F940F526764984DA81E5854A6B939A67A13a4VCJ"/>
  </hyperlinks>
  <printOptions horizontalCentered="1"/>
  <pageMargins left="1.1811023622047245" right="0.5905511811023623" top="0.7874015748031497" bottom="0.7874015748031497" header="0.31496062992125984" footer="0.31496062992125984"/>
  <pageSetup fitToHeight="4" horizontalDpi="600" verticalDpi="600" orientation="portrait" paperSize="9" scale="85" r:id="rId2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gorinaeu</dc:creator>
  <cp:keywords/>
  <dc:description/>
  <cp:lastModifiedBy>Богатырева</cp:lastModifiedBy>
  <cp:lastPrinted>2017-12-06T06:42:43Z</cp:lastPrinted>
  <dcterms:created xsi:type="dcterms:W3CDTF">2011-11-22T05:18:13Z</dcterms:created>
  <dcterms:modified xsi:type="dcterms:W3CDTF">2017-12-06T06:42:47Z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