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05" windowWidth="19005" windowHeight="72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Лист1!$A$1:$G$23</definedName>
  </definedNames>
  <calcPr calcId="144525"/>
</workbook>
</file>

<file path=xl/calcChain.xml><?xml version="1.0" encoding="utf-8"?>
<calcChain xmlns="http://schemas.openxmlformats.org/spreadsheetml/2006/main">
  <c r="G9" i="1" l="1"/>
  <c r="E7" i="1"/>
  <c r="E5" i="1" s="1"/>
  <c r="G11" i="1"/>
  <c r="G15" i="1"/>
  <c r="G17" i="1"/>
  <c r="G10" i="1"/>
  <c r="E10" i="1"/>
  <c r="E12" i="1"/>
  <c r="E15" i="1"/>
  <c r="F5" i="1"/>
  <c r="F15" i="1"/>
  <c r="F12" i="1"/>
  <c r="F10" i="1"/>
  <c r="F7" i="1"/>
  <c r="B15" i="1"/>
  <c r="B7" i="1"/>
  <c r="D10" i="1"/>
  <c r="C10" i="1"/>
  <c r="B10" i="1"/>
  <c r="B12" i="1"/>
  <c r="D15" i="1"/>
  <c r="D12" i="1"/>
  <c r="D7" i="1"/>
  <c r="D5" i="1" s="1"/>
  <c r="C7" i="1"/>
  <c r="C12" i="1"/>
  <c r="G7" i="1" l="1"/>
  <c r="G5" i="1" s="1"/>
  <c r="B5" i="1"/>
  <c r="C15" i="1" l="1"/>
  <c r="C5" i="1" s="1"/>
</calcChain>
</file>

<file path=xl/sharedStrings.xml><?xml version="1.0" encoding="utf-8"?>
<sst xmlns="http://schemas.openxmlformats.org/spreadsheetml/2006/main" count="30" uniqueCount="28">
  <si>
    <t>Наименование министерства/ведомства в разрезе направлений расходов</t>
  </si>
  <si>
    <t>Потребность на 2020 год</t>
  </si>
  <si>
    <t xml:space="preserve">Подтвержденная потребность на 2020 год </t>
  </si>
  <si>
    <t>План в соотв. с перво-начально принятым бюджетом</t>
  </si>
  <si>
    <t>План в соответствии с Законом УР "О бюджете УР на 2019 год и на плановый период 2020 и 2021 годов"</t>
  </si>
  <si>
    <t>План в соотв.             с уточненным бюджетом                  (в ред. от 24.09.2019)</t>
  </si>
  <si>
    <t>Ожидаемое исполнение за 2019 год</t>
  </si>
  <si>
    <t xml:space="preserve">Отклонение </t>
  </si>
  <si>
    <t>7=6-5</t>
  </si>
  <si>
    <t>тыс. руб.</t>
  </si>
  <si>
    <t>Комитет по делам архивов при Правительстве Удмуртской Республики - всего</t>
  </si>
  <si>
    <t>в том числе:</t>
  </si>
  <si>
    <t>Заработная плата и начисления</t>
  </si>
  <si>
    <t>Другие расходы на содержание учреждений</t>
  </si>
  <si>
    <t>Налог на имущество</t>
  </si>
  <si>
    <t>Земельный налог</t>
  </si>
  <si>
    <t>Реализация проекта "Доступная генеалогия"</t>
  </si>
  <si>
    <t>Услуги по размещению и поддержке ресурсов в сети Интернет</t>
  </si>
  <si>
    <t>Фонд оплаты труда</t>
  </si>
  <si>
    <t>Другие расходы</t>
  </si>
  <si>
    <t>Другие расходы на содержание аппарата</t>
  </si>
  <si>
    <t>Содержание казенных учреждений - всего, из них:</t>
  </si>
  <si>
    <t>Расходы за счет доходов от платных услуг, оказываемых государственными казенными учреждениями - всего, из них:</t>
  </si>
  <si>
    <t>Субвенция на осуществление отдельных государственных полномочий в области архивного дела - всего, из них:</t>
  </si>
  <si>
    <t>Содержание аппарата Комитета по делам архивов - всего, из них:</t>
  </si>
  <si>
    <t>Реализация мероприятий государственной программы УР "Развитие информационного общества в УР"</t>
  </si>
  <si>
    <t>Непрограммные мероприятия (разовые расходы)</t>
  </si>
  <si>
    <t>Комитет по делам архивов при Правительстве Удмуртской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</si>
</sst>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/>
    <xf numFmtId="0" fontId="0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70" zoomScaleNormal="100" zoomScaleSheetLayoutView="70" workbookViewId="0">
      <selection activeCell="A6" sqref="A6"/>
    </sheetView>
  </sheetViews>
  <sheetFormatPr defaultRowHeight="15" x14ac:dyDescent="0.25"/>
  <cols>
    <col min="1" max="1" width="49.28515625" customWidth="1"/>
    <col min="2" max="2" width="14.42578125" customWidth="1"/>
    <col min="3" max="3" width="14.5703125" customWidth="1"/>
    <col min="4" max="4" width="13.42578125" customWidth="1"/>
    <col min="5" max="5" width="13.5703125" customWidth="1"/>
    <col min="6" max="6" width="17.42578125" customWidth="1"/>
    <col min="7" max="7" width="15.28515625" customWidth="1"/>
  </cols>
  <sheetData>
    <row r="1" spans="1:7" ht="20.45" customHeight="1" x14ac:dyDescent="0.3">
      <c r="A1" s="32" t="s">
        <v>27</v>
      </c>
      <c r="G1" s="2" t="s">
        <v>9</v>
      </c>
    </row>
    <row r="2" spans="1:7" ht="63.75" customHeight="1" x14ac:dyDescent="0.25">
      <c r="A2" s="29" t="s">
        <v>0</v>
      </c>
      <c r="B2" s="27" t="s">
        <v>4</v>
      </c>
      <c r="C2" s="28"/>
      <c r="D2" s="29" t="s">
        <v>6</v>
      </c>
      <c r="E2" s="29" t="s">
        <v>1</v>
      </c>
      <c r="F2" s="29" t="s">
        <v>2</v>
      </c>
      <c r="G2" s="29" t="s">
        <v>7</v>
      </c>
    </row>
    <row r="3" spans="1:7" ht="78.75" customHeight="1" x14ac:dyDescent="0.25">
      <c r="A3" s="30"/>
      <c r="B3" s="1" t="s">
        <v>3</v>
      </c>
      <c r="C3" s="1" t="s">
        <v>5</v>
      </c>
      <c r="D3" s="31"/>
      <c r="E3" s="31"/>
      <c r="F3" s="31"/>
      <c r="G3" s="31"/>
    </row>
    <row r="4" spans="1:7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 t="s">
        <v>8</v>
      </c>
    </row>
    <row r="5" spans="1:7" ht="45" customHeight="1" x14ac:dyDescent="0.25">
      <c r="A5" s="7" t="s">
        <v>10</v>
      </c>
      <c r="B5" s="4">
        <f>B7+B20+B10+B18+B12+B15+B21+B22</f>
        <v>97993</v>
      </c>
      <c r="C5" s="4">
        <f>C7+C20+C10+C18+C12+C15+C21+C22</f>
        <v>167015</v>
      </c>
      <c r="D5" s="4">
        <f>D7+D20+D10+D18+D12+D15+D21+D22</f>
        <v>167015</v>
      </c>
      <c r="E5" s="4">
        <f>E7+E20+E10+E18+E12+E15+E21+E22+E23+E19</f>
        <v>156153.40000000002</v>
      </c>
      <c r="F5" s="4">
        <f>F7+F20+F10+F18+F12+F15+F21+F22+F23+F19</f>
        <v>139136.70000000001</v>
      </c>
      <c r="G5" s="4">
        <f>G7+G20+G10+G18+G12+G15+G21+G22+G23+G19</f>
        <v>-17016.7</v>
      </c>
    </row>
    <row r="6" spans="1:7" ht="15.75" x14ac:dyDescent="0.25">
      <c r="A6" s="8" t="s">
        <v>11</v>
      </c>
      <c r="B6" s="5"/>
      <c r="C6" s="5"/>
      <c r="D6" s="5"/>
      <c r="E6" s="5"/>
      <c r="F6" s="5"/>
      <c r="G6" s="5"/>
    </row>
    <row r="7" spans="1:7" s="18" customFormat="1" ht="33.75" customHeight="1" x14ac:dyDescent="0.25">
      <c r="A7" s="3" t="s">
        <v>21</v>
      </c>
      <c r="B7" s="4">
        <f>B8+B9</f>
        <v>59178.2</v>
      </c>
      <c r="C7" s="4">
        <f>C8+C9</f>
        <v>82213</v>
      </c>
      <c r="D7" s="4">
        <f>D8+D9</f>
        <v>82213</v>
      </c>
      <c r="E7" s="4">
        <f>E8+E9</f>
        <v>94228.800000000003</v>
      </c>
      <c r="F7" s="4">
        <f>F8+F9</f>
        <v>78692.800000000003</v>
      </c>
      <c r="G7" s="4">
        <f>F7-E7</f>
        <v>-15536</v>
      </c>
    </row>
    <row r="8" spans="1:7" ht="18" customHeight="1" x14ac:dyDescent="0.25">
      <c r="A8" s="12" t="s">
        <v>12</v>
      </c>
      <c r="B8" s="23">
        <v>56943.5</v>
      </c>
      <c r="C8" s="24">
        <v>73274.3</v>
      </c>
      <c r="D8" s="24">
        <v>73274.3</v>
      </c>
      <c r="E8" s="24">
        <v>69754.100000000006</v>
      </c>
      <c r="F8" s="24">
        <v>69754.100000000006</v>
      </c>
      <c r="G8" s="4"/>
    </row>
    <row r="9" spans="1:7" ht="15.75" x14ac:dyDescent="0.25">
      <c r="A9" s="13" t="s">
        <v>13</v>
      </c>
      <c r="B9" s="25">
        <v>2234.6999999999998</v>
      </c>
      <c r="C9" s="25">
        <v>8938.7000000000007</v>
      </c>
      <c r="D9" s="25">
        <v>8938.7000000000007</v>
      </c>
      <c r="E9" s="24">
        <v>24474.7</v>
      </c>
      <c r="F9" s="25">
        <v>8938.7000000000007</v>
      </c>
      <c r="G9" s="24">
        <f t="shared" ref="G9" si="0">F9-E9</f>
        <v>-15536</v>
      </c>
    </row>
    <row r="10" spans="1:7" s="18" customFormat="1" ht="48" customHeight="1" x14ac:dyDescent="0.25">
      <c r="A10" s="19" t="s">
        <v>22</v>
      </c>
      <c r="B10" s="22">
        <f>B11</f>
        <v>1047.8</v>
      </c>
      <c r="C10" s="22">
        <f>C11</f>
        <v>4191.2</v>
      </c>
      <c r="D10" s="22">
        <f>D11</f>
        <v>4191.2</v>
      </c>
      <c r="E10" s="4">
        <f>E11</f>
        <v>5500</v>
      </c>
      <c r="F10" s="22">
        <f>F11</f>
        <v>4191.3</v>
      </c>
      <c r="G10" s="22">
        <f>F10-E10</f>
        <v>-1308.6999999999998</v>
      </c>
    </row>
    <row r="11" spans="1:7" ht="15.75" x14ac:dyDescent="0.25">
      <c r="A11" s="14" t="s">
        <v>13</v>
      </c>
      <c r="B11" s="25">
        <v>1047.8</v>
      </c>
      <c r="C11" s="25">
        <v>4191.2</v>
      </c>
      <c r="D11" s="25">
        <v>4191.2</v>
      </c>
      <c r="E11" s="26">
        <v>5500</v>
      </c>
      <c r="F11" s="25">
        <v>4191.3</v>
      </c>
      <c r="G11" s="25">
        <f t="shared" ref="G11:G17" si="1">F11-E11</f>
        <v>-1308.6999999999998</v>
      </c>
    </row>
    <row r="12" spans="1:7" s="18" customFormat="1" ht="49.5" customHeight="1" x14ac:dyDescent="0.25">
      <c r="A12" s="3" t="s">
        <v>23</v>
      </c>
      <c r="B12" s="4">
        <f>B13+B14</f>
        <v>28287.200000000001</v>
      </c>
      <c r="C12" s="4">
        <f>C13+C14</f>
        <v>34604.5</v>
      </c>
      <c r="D12" s="4">
        <f>D13+D14</f>
        <v>34604.5</v>
      </c>
      <c r="E12" s="11">
        <f>E13+E14</f>
        <v>35644.100000000006</v>
      </c>
      <c r="F12" s="22">
        <f>F13+F14</f>
        <v>35644.100000000006</v>
      </c>
      <c r="G12" s="22"/>
    </row>
    <row r="13" spans="1:7" ht="15.75" x14ac:dyDescent="0.25">
      <c r="A13" s="15" t="s">
        <v>18</v>
      </c>
      <c r="B13" s="25">
        <v>21972</v>
      </c>
      <c r="C13" s="24">
        <v>21847.3</v>
      </c>
      <c r="D13" s="24">
        <v>21847.3</v>
      </c>
      <c r="E13" s="25">
        <v>23309.4</v>
      </c>
      <c r="F13" s="25">
        <v>23309.4</v>
      </c>
      <c r="G13" s="22"/>
    </row>
    <row r="14" spans="1:7" ht="15.75" x14ac:dyDescent="0.25">
      <c r="A14" s="12" t="s">
        <v>19</v>
      </c>
      <c r="B14" s="25">
        <v>6315.2</v>
      </c>
      <c r="C14" s="24">
        <v>12757.2</v>
      </c>
      <c r="D14" s="24">
        <v>12757.2</v>
      </c>
      <c r="E14" s="25">
        <v>12334.7</v>
      </c>
      <c r="F14" s="25">
        <v>12334.7</v>
      </c>
      <c r="G14" s="22"/>
    </row>
    <row r="15" spans="1:7" s="18" customFormat="1" ht="33" customHeight="1" x14ac:dyDescent="0.25">
      <c r="A15" s="6" t="s">
        <v>24</v>
      </c>
      <c r="B15" s="22">
        <f>B16+B17</f>
        <v>8609</v>
      </c>
      <c r="C15" s="21">
        <f>C16+C17</f>
        <v>9525.6</v>
      </c>
      <c r="D15" s="21">
        <f>D16+D17</f>
        <v>9525.6</v>
      </c>
      <c r="E15" s="21">
        <f>E16+E17</f>
        <v>9582.9</v>
      </c>
      <c r="F15" s="21">
        <f>F16+F17</f>
        <v>9410.9</v>
      </c>
      <c r="G15" s="22">
        <f t="shared" si="1"/>
        <v>-172</v>
      </c>
    </row>
    <row r="16" spans="1:7" ht="15.75" x14ac:dyDescent="0.25">
      <c r="A16" s="16" t="s">
        <v>12</v>
      </c>
      <c r="B16" s="25">
        <v>8316.7999999999993</v>
      </c>
      <c r="C16" s="24">
        <v>8926.5</v>
      </c>
      <c r="D16" s="24">
        <v>8926.5</v>
      </c>
      <c r="E16" s="25">
        <v>8807.1</v>
      </c>
      <c r="F16" s="25">
        <v>8807.1</v>
      </c>
      <c r="G16" s="22"/>
    </row>
    <row r="17" spans="1:7" ht="15.75" x14ac:dyDescent="0.25">
      <c r="A17" s="12" t="s">
        <v>20</v>
      </c>
      <c r="B17" s="25">
        <v>292.2</v>
      </c>
      <c r="C17" s="24">
        <v>599.1</v>
      </c>
      <c r="D17" s="24">
        <v>599.1</v>
      </c>
      <c r="E17" s="25">
        <v>775.8</v>
      </c>
      <c r="F17" s="25">
        <v>603.79999999999995</v>
      </c>
      <c r="G17" s="25">
        <f t="shared" si="1"/>
        <v>-172</v>
      </c>
    </row>
    <row r="18" spans="1:7" ht="31.5" x14ac:dyDescent="0.25">
      <c r="A18" s="3" t="s">
        <v>17</v>
      </c>
      <c r="B18" s="22">
        <v>13</v>
      </c>
      <c r="C18" s="22">
        <v>17.899999999999999</v>
      </c>
      <c r="D18" s="22">
        <v>17.899999999999999</v>
      </c>
      <c r="E18" s="11">
        <v>112.2</v>
      </c>
      <c r="F18" s="22">
        <v>112.2</v>
      </c>
      <c r="G18" s="22"/>
    </row>
    <row r="19" spans="1:7" ht="15.75" x14ac:dyDescent="0.25">
      <c r="A19" s="9" t="s">
        <v>14</v>
      </c>
      <c r="B19" s="22"/>
      <c r="C19" s="22"/>
      <c r="D19" s="22"/>
      <c r="E19" s="4">
        <v>2827.6</v>
      </c>
      <c r="F19" s="22">
        <v>2827.6</v>
      </c>
      <c r="G19" s="22"/>
    </row>
    <row r="20" spans="1:7" ht="15.75" x14ac:dyDescent="0.25">
      <c r="A20" s="10" t="s">
        <v>15</v>
      </c>
      <c r="B20" s="22">
        <v>857.8</v>
      </c>
      <c r="C20" s="22">
        <v>857.8</v>
      </c>
      <c r="D20" s="22">
        <v>857.8</v>
      </c>
      <c r="E20" s="4">
        <v>857.8</v>
      </c>
      <c r="F20" s="22">
        <v>857.8</v>
      </c>
      <c r="G20" s="22"/>
    </row>
    <row r="21" spans="1:7" s="18" customFormat="1" ht="47.25" x14ac:dyDescent="0.25">
      <c r="A21" s="20" t="s">
        <v>25</v>
      </c>
      <c r="B21" s="22"/>
      <c r="C21" s="22">
        <v>2430</v>
      </c>
      <c r="D21" s="22">
        <v>2430</v>
      </c>
      <c r="E21" s="22"/>
      <c r="F21" s="22"/>
      <c r="G21" s="22"/>
    </row>
    <row r="22" spans="1:7" s="18" customFormat="1" ht="31.5" x14ac:dyDescent="0.25">
      <c r="A22" s="3" t="s">
        <v>26</v>
      </c>
      <c r="B22" s="22"/>
      <c r="C22" s="22">
        <v>33175</v>
      </c>
      <c r="D22" s="22">
        <v>33175</v>
      </c>
      <c r="E22" s="22"/>
      <c r="F22" s="22"/>
      <c r="G22" s="22"/>
    </row>
    <row r="23" spans="1:7" ht="15.75" x14ac:dyDescent="0.25">
      <c r="A23" s="17" t="s">
        <v>16</v>
      </c>
      <c r="B23" s="22"/>
      <c r="C23" s="22"/>
      <c r="D23" s="22"/>
      <c r="E23" s="11">
        <v>7400</v>
      </c>
      <c r="F23" s="22">
        <v>7400</v>
      </c>
      <c r="G23" s="22"/>
    </row>
  </sheetData>
  <mergeCells count="6">
    <mergeCell ref="B2:C2"/>
    <mergeCell ref="A2:A3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Богатырева Лариса Леонидовна</dc:creator>
  <cp:lastModifiedBy>Ившин Кирилл Владимирович</cp:lastModifiedBy>
  <cp:lastPrinted>2019-11-13T12:37:48Z</cp:lastPrinted>
  <dcterms:created xsi:type="dcterms:W3CDTF">2019-09-26T12:00:42Z</dcterms:created>
  <dcterms:modified xsi:type="dcterms:W3CDTF">2019-11-13T12:38:15Z</dcterms:modified>
</cp:coreProperties>
</file>